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4940" windowHeight="9036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45621"/>
</workbook>
</file>

<file path=xl/calcChain.xml><?xml version="1.0" encoding="utf-8"?>
<calcChain xmlns="http://schemas.openxmlformats.org/spreadsheetml/2006/main">
  <c r="D36" i="4" l="1"/>
  <c r="D34" i="4"/>
  <c r="D32" i="4"/>
  <c r="D17" i="4"/>
  <c r="D10" i="4"/>
  <c r="D8" i="4"/>
  <c r="D6" i="4"/>
  <c r="Y28" i="1"/>
  <c r="Y27" i="1"/>
  <c r="Y16" i="1"/>
  <c r="Y11" i="1"/>
  <c r="Y10" i="1"/>
</calcChain>
</file>

<file path=xl/sharedStrings.xml><?xml version="1.0" encoding="utf-8"?>
<sst xmlns="http://schemas.openxmlformats.org/spreadsheetml/2006/main" count="576" uniqueCount="206">
  <si>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</si>
  <si>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</si>
  <si>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</si>
  <si>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</si>
  <si>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</si>
  <si>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</si>
  <si>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</si>
  <si>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</si>
  <si>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</si>
  <si>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</si>
  <si>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</si>
  <si>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</si>
  <si>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</si>
  <si>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</si>
  <si>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</si>
  <si>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</si>
  <si>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</si>
  <si>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</si>
  <si>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</si>
  <si>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</si>
  <si>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</si>
  <si>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</si>
  <si>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</si>
  <si>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</si>
  <si>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</si>
  <si>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</si>
  <si>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</si>
  <si>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</si>
  <si>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</si>
  <si>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</si>
  <si>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</si>
  <si>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</si>
  <si>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</si>
  <si>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</si>
  <si>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</si>
  <si>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</si>
  <si>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</si>
  <si>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</si>
  <si>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</si>
  <si>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</si>
  <si>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</si>
  <si>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</si>
  <si>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</si>
  <si>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</si>
  <si>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</si>
  <si>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</si>
  <si>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</si>
  <si>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</si>
  <si>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</si>
  <si>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</si>
  <si>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</si>
  <si>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</si>
  <si>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</si>
  <si>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</si>
  <si>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</si>
  <si>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</si>
  <si>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</si>
  <si>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</si>
  <si>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</si>
  <si>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</si>
  <si>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</si>
  <si>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</si>
  <si>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</si>
  <si>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</si>
  <si>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</si>
  <si>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</si>
  <si>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</si>
  <si>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</si>
  <si>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</si>
  <si>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</si>
  <si>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</si>
  <si>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</si>
  <si>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</si>
  <si>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</si>
  <si>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</si>
  <si>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</si>
  <si>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</si>
  <si>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</si>
  <si>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</si>
  <si>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</si>
  <si>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</si>
  <si>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</si>
  <si>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</si>
  <si>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</si>
  <si>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</si>
  <si>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</si>
  <si>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</si>
  <si>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</si>
  <si>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</si>
  <si>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</si>
  <si>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</si>
  <si>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</si>
  <si>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</si>
  <si>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</si>
  <si>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</si>
  <si>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</si>
  <si>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</si>
  <si>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</si>
  <si>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</si>
  <si>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</si>
  <si>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</si>
  <si>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</si>
  <si>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</si>
  <si>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</si>
  <si>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</si>
  <si>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</si>
  <si>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</si>
  <si>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</si>
  <si>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</si>
  <si>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</si>
  <si>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</si>
  <si>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RECTOR/A</t>
  </si>
  <si>
    <t>RECTORÍA</t>
  </si>
  <si>
    <t>JULIÁN</t>
  </si>
  <si>
    <t xml:space="preserve">AGUILAR </t>
  </si>
  <si>
    <t xml:space="preserve">ESTRADA </t>
  </si>
  <si>
    <t>DIRECTORA DE ADMINISTRACIÓN Y FINANZAS</t>
  </si>
  <si>
    <t>DIRECTOR/A DE ÁREA</t>
  </si>
  <si>
    <t>ADMINISTRACIÓN Y FINANZAS</t>
  </si>
  <si>
    <t xml:space="preserve">LIBERIA </t>
  </si>
  <si>
    <t xml:space="preserve">HERNÁNDEZ </t>
  </si>
  <si>
    <t>ALARCÓN</t>
  </si>
  <si>
    <t>SECRETARIO ACADEMICO</t>
  </si>
  <si>
    <t>SECRETARÍA ACADEMICA</t>
  </si>
  <si>
    <t xml:space="preserve">ELVA ISABEL </t>
  </si>
  <si>
    <t xml:space="preserve">GUTIERREZ </t>
  </si>
  <si>
    <t xml:space="preserve">CABRERA </t>
  </si>
  <si>
    <t>DIRECTOR/A DE EXTENSIÓN UNIVERSITARIA Y SERVICIOS ESTUDIANTILES</t>
  </si>
  <si>
    <t>DIRECCIÓN DE EXTENSIÓN UNIVERSITARIA Y SERVICIOS ESTUDIANTILES</t>
  </si>
  <si>
    <t xml:space="preserve">ELENA </t>
  </si>
  <si>
    <t xml:space="preserve">MÚGICA </t>
  </si>
  <si>
    <t xml:space="preserve">SILVA </t>
  </si>
  <si>
    <t>DIRECTOR/A DE DIVISIÓN TURISMO</t>
  </si>
  <si>
    <t>DIRECCIÓN DE DIVISIÓN TURISMO</t>
  </si>
  <si>
    <t xml:space="preserve">MARIANA </t>
  </si>
  <si>
    <t>RECIO</t>
  </si>
  <si>
    <t xml:space="preserve">LOPEZ </t>
  </si>
  <si>
    <t>TITULAR UNIDAD DE PLANEACIÓN Y EVALUACIÓN</t>
  </si>
  <si>
    <t>SUBDIRECTOR/A DE ÁREA</t>
  </si>
  <si>
    <t xml:space="preserve">SALVADOR </t>
  </si>
  <si>
    <t xml:space="preserve">CARRERA </t>
  </si>
  <si>
    <t xml:space="preserve">BAUTISTA </t>
  </si>
  <si>
    <t>JEFE/A DEPARTAMENTO CONTABILIDAD Y FINANZAS</t>
  </si>
  <si>
    <t>JEFE/A DE DEPARTAMENTO</t>
  </si>
  <si>
    <t>DIRECCIÓN DE ADMINISTRACIÓN Y FINANZAS</t>
  </si>
  <si>
    <t>JORGE W</t>
  </si>
  <si>
    <t xml:space="preserve">ALCOCER </t>
  </si>
  <si>
    <t xml:space="preserve">TAMAYO </t>
  </si>
  <si>
    <t xml:space="preserve">JUAN CARLOS </t>
  </si>
  <si>
    <t xml:space="preserve">GONZALEZ </t>
  </si>
  <si>
    <t xml:space="preserve">MACIAS </t>
  </si>
  <si>
    <t xml:space="preserve">VIATICOS NACIONALES </t>
  </si>
  <si>
    <t xml:space="preserve">PASAJES AEREOS NACIONALES </t>
  </si>
  <si>
    <t xml:space="preserve">PASAJES AEREOS INTERNACIONALES </t>
  </si>
  <si>
    <t xml:space="preserve">MEXICO </t>
  </si>
  <si>
    <t xml:space="preserve">Q ROO </t>
  </si>
  <si>
    <t xml:space="preserve">BENITO JUAREZ </t>
  </si>
  <si>
    <t xml:space="preserve">CD DE MEXICO </t>
  </si>
  <si>
    <t xml:space="preserve">CHETUMAL </t>
  </si>
  <si>
    <t xml:space="preserve">XALAPA </t>
  </si>
  <si>
    <t>VERACRUZ</t>
  </si>
  <si>
    <t>Departamento de Contabilidad y Finanzas</t>
  </si>
  <si>
    <t>Se esta trabajando en la creación de los hipervínculos</t>
  </si>
  <si>
    <t>01/04/2017 a 30/06/2017</t>
  </si>
  <si>
    <t>VIAJE VERACRUZ 27 Y 28 DE ABRIL ASISTE A INAUGURACION DE LA UNIVERSIDAD RAFAEL GUIZAR Y VALENCIA</t>
  </si>
  <si>
    <t>VIAJE A LA CD DE MEXICO POR REUNIONES PROGRAMADAS EN LA CGUTYP DEL 17 AL 19 DE MAYO</t>
  </si>
  <si>
    <t>ASISTENCIA A IMPARTICION DE CAPACITACION EN LA UT DE MATAMOROS SEGÚN CONVENIO DE COLABORACION CON ESA UNIVERSIDAD</t>
  </si>
  <si>
    <t>Asiste a la entrega del Reconocimiento a la trayectoria del CP DOMINGO XICOTENCATL ESPARZA Y a la Conferencia Magistral</t>
  </si>
  <si>
    <t>ASISTE A REUNIÓN EN EL RECINTO DE LA ASAMBLEA LEGISLATIVA DEL DISTRITO FEDERAL</t>
  </si>
  <si>
    <t>TAMAULIPAS</t>
  </si>
  <si>
    <t xml:space="preserve">MATAMOROS </t>
  </si>
  <si>
    <t xml:space="preserve">CONTRALOR </t>
  </si>
  <si>
    <t>CONTRALOR /A</t>
  </si>
  <si>
    <t xml:space="preserve">CONTRALORIA </t>
  </si>
  <si>
    <t xml:space="preserve">RAMON FRANCISCO </t>
  </si>
  <si>
    <t xml:space="preserve">CONRADO </t>
  </si>
  <si>
    <t>MOGUEL</t>
  </si>
  <si>
    <t>asistir a reunion de trabajo en las oficinas de la secretaria de la gestion publica.</t>
  </si>
  <si>
    <t xml:space="preserve">reunión de trabajo se llevará en la Sala de Juntas Moisés Sáenz de la Secretaría de Educación y Cultura </t>
  </si>
  <si>
    <t>ASISTENCIA A REUNIONES PROGRAMADAS CON DIRECTIVOS DE LA CGUTYP DICHAS REUNIONES SE LLEVARÁN A CABO EN LA CIUDAD DE MÉXICO</t>
  </si>
  <si>
    <t>SECRETARÍA VINCULACION</t>
  </si>
  <si>
    <t>Sub-Directora de Proyectos de Vinculación e Internacionalización</t>
  </si>
  <si>
    <t xml:space="preserve">REGINA </t>
  </si>
  <si>
    <t xml:space="preserve">OTERO </t>
  </si>
  <si>
    <t xml:space="preserve">ROCHE </t>
  </si>
  <si>
    <t>REUNIONES PROGRAMADAS CON DIRECTIVOS DE LA CGUTYP EN LA CIUDAD DE MEXICO.</t>
  </si>
  <si>
    <t>AL CONGRESO NAFSA 2017  A LLEVARSE A CABO EN LOS ANGELES, CALIFORNIA, DEL 29 DE MAYO AL 03 DE JUNIO DE 2017</t>
  </si>
  <si>
    <t xml:space="preserve">ESTADOS UNIDOS </t>
  </si>
  <si>
    <t>CALIFORNIA</t>
  </si>
  <si>
    <t xml:space="preserve">LOS ANGELES </t>
  </si>
  <si>
    <t>PARA LA II SESION ORDINARIA MANUTENSION EN LA CIUDAD DE CHETUMAL EL DIA MARTES 30 DE MAYO</t>
  </si>
  <si>
    <t>REUNIÓN DE TRABAJO DEL PROYECTO BÉCALOS HOSPITALIDAD Y CALIDAD EN EL SERVICIO EN LAS INSTALACIONES DE LA EMPRESA DIAGEO</t>
  </si>
  <si>
    <t>asistencia a la Gestión Pública para la revisión de la carpeta que será presentada en la 2 sesión ordinaria de consejo</t>
  </si>
  <si>
    <t>asistencia a la Reunión de Trabajo con la COPLADE en la ciudad de Chetumal.</t>
  </si>
  <si>
    <t>para asistir a la comisión en mención</t>
  </si>
  <si>
    <t>entrega de las comprobaciones de los proyectos federales promep y pfce 2 trimestre se realiza oficinas de la CGUTyP</t>
  </si>
  <si>
    <t>para realizar la entrega del avance del 50% de comprobación del PFCE 2016 en las Oficinas de la CGUTyP.</t>
  </si>
  <si>
    <t xml:space="preserve">JEFE/A DEPARTAMENTO DE INVESTIGACION </t>
  </si>
  <si>
    <t>TRAVESI JESICA</t>
  </si>
  <si>
    <t>TERAN</t>
  </si>
  <si>
    <t>GARCIA</t>
  </si>
  <si>
    <t xml:space="preserve">JEFE/A DEPARTAMENTO DE DESARROLLO ACADEMICO </t>
  </si>
  <si>
    <t xml:space="preserve">ADA ELVIRA </t>
  </si>
  <si>
    <t xml:space="preserve">VILLEGAS </t>
  </si>
  <si>
    <t xml:space="preserve">LUGO </t>
  </si>
  <si>
    <t>VIATICOS EXTRANJEROS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</si>
</sst>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Fill="1"/>
    <xf numFmtId="0" fontId="0" fillId="0" borderId="0" xfId="0" applyAlignment="1" applyProtection="1">
      <alignment wrapText="1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15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Font="1" applyAlignment="1"/>
    <xf numFmtId="0" fontId="0" fillId="0" borderId="0" xfId="0" applyFont="1" applyAlignment="1" applyProtection="1"/>
    <xf numFmtId="0" fontId="7" fillId="0" borderId="0" xfId="0" applyFont="1" applyProtection="1"/>
    <xf numFmtId="2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topLeftCell="A2" workbookViewId="0">
      <selection activeCell="A8" sqref="A8"/>
    </sheetView>
  </sheetViews>
  <sheetFormatPr baseColWidth="10" defaultColWidth="9.109375" defaultRowHeight="13.2" x14ac:dyDescent="0.25"/>
  <cols>
    <col min="1" max="1" width="27.5546875" customWidth="1"/>
    <col min="2" max="2" width="32.5546875" customWidth="1"/>
    <col min="3" max="3" width="30.88671875" customWidth="1"/>
    <col min="4" max="4" width="20.109375" customWidth="1"/>
    <col min="5" max="5" width="21.44140625" customWidth="1"/>
    <col min="6" max="6" width="20.44140625" customWidth="1"/>
    <col min="7" max="7" width="16.88671875" customWidth="1"/>
    <col min="8" max="8" width="32.88671875" customWidth="1"/>
    <col min="9" max="9" width="32.33203125" customWidth="1"/>
    <col min="10" max="10" width="33.5546875" customWidth="1"/>
    <col min="11" max="11" width="34.44140625" customWidth="1"/>
    <col min="12" max="12" width="11.33203125" customWidth="1"/>
    <col min="13" max="13" width="44.5546875" customWidth="1"/>
    <col min="14" max="14" width="38.33203125" customWidth="1"/>
    <col min="15" max="15" width="9.6640625" customWidth="1"/>
    <col min="16" max="16" width="11.88671875" customWidth="1"/>
    <col min="17" max="17" width="15.6640625" customWidth="1"/>
    <col min="18" max="18" width="10.44140625" customWidth="1"/>
    <col min="19" max="19" width="22.33203125" customWidth="1"/>
    <col min="20" max="20" width="19.88671875" customWidth="1"/>
    <col min="21" max="21" width="28.33203125" customWidth="1"/>
    <col min="22" max="22" width="14.109375" bestFit="1" customWidth="1"/>
    <col min="23" max="23" width="22.88671875" bestFit="1" customWidth="1"/>
    <col min="24" max="24" width="51.5546875" customWidth="1"/>
    <col min="25" max="25" width="25.5546875" customWidth="1"/>
    <col min="26" max="26" width="30.33203125" customWidth="1"/>
    <col min="27" max="27" width="24.44140625" customWidth="1"/>
    <col min="28" max="28" width="41.6640625" customWidth="1"/>
    <col min="29" max="30" width="51.5546875" customWidth="1"/>
    <col min="31" max="31" width="16.5546875" customWidth="1"/>
    <col min="32" max="32" width="29.5546875" customWidth="1"/>
    <col min="33" max="33" width="7.109375" customWidth="1"/>
    <col min="34" max="34" width="19" customWidth="1"/>
    <col min="35" max="35" width="26.44140625" customWidth="1"/>
  </cols>
  <sheetData>
    <row r="1" spans="1:38" hidden="1" x14ac:dyDescent="0.25">
      <c r="A1" t="s">
        <v>12</v>
      </c>
    </row>
    <row r="2" spans="1:38" ht="13.8" x14ac:dyDescent="0.25">
      <c r="A2" s="1" t="s">
        <v>13</v>
      </c>
      <c r="B2" s="1" t="s">
        <v>14</v>
      </c>
      <c r="C2" s="1" t="s">
        <v>15</v>
      </c>
    </row>
    <row r="3" spans="1:38" x14ac:dyDescent="0.25">
      <c r="A3" s="2" t="s">
        <v>16</v>
      </c>
      <c r="B3" s="2" t="s">
        <v>17</v>
      </c>
      <c r="C3" s="2" t="s">
        <v>16</v>
      </c>
    </row>
    <row r="4" spans="1:38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8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8" ht="13.8" x14ac:dyDescent="0.25">
      <c r="A6" s="35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8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8" ht="66" x14ac:dyDescent="0.25">
      <c r="A8" s="14">
        <v>2017</v>
      </c>
      <c r="B8" s="15" t="s">
        <v>163</v>
      </c>
      <c r="C8" s="14" t="s">
        <v>7</v>
      </c>
      <c r="D8" s="14">
        <v>300</v>
      </c>
      <c r="E8" s="14" t="s">
        <v>110</v>
      </c>
      <c r="F8" s="15" t="s">
        <v>111</v>
      </c>
      <c r="G8" s="14" t="s">
        <v>112</v>
      </c>
      <c r="H8" s="18" t="s">
        <v>113</v>
      </c>
      <c r="I8" s="15" t="s">
        <v>114</v>
      </c>
      <c r="J8" s="15" t="s">
        <v>115</v>
      </c>
      <c r="K8" s="16" t="s">
        <v>164</v>
      </c>
      <c r="L8" s="14" t="s">
        <v>11</v>
      </c>
      <c r="M8" s="14">
        <v>0</v>
      </c>
      <c r="N8" s="14">
        <v>0</v>
      </c>
      <c r="O8" s="15" t="s">
        <v>154</v>
      </c>
      <c r="P8" s="15" t="s">
        <v>155</v>
      </c>
      <c r="Q8" s="15" t="s">
        <v>156</v>
      </c>
      <c r="R8" s="15" t="s">
        <v>154</v>
      </c>
      <c r="S8" s="15" t="s">
        <v>159</v>
      </c>
      <c r="T8" s="15" t="s">
        <v>160</v>
      </c>
      <c r="U8" s="16" t="s">
        <v>164</v>
      </c>
      <c r="V8" s="20">
        <v>42852</v>
      </c>
      <c r="W8" s="20">
        <v>42852</v>
      </c>
      <c r="X8" s="14">
        <v>1</v>
      </c>
      <c r="Y8" s="14">
        <v>5070.91</v>
      </c>
      <c r="Z8" s="14">
        <v>0</v>
      </c>
      <c r="AA8" s="14"/>
      <c r="AB8" s="14"/>
      <c r="AC8" s="14">
        <v>1</v>
      </c>
      <c r="AD8" s="14">
        <v>1</v>
      </c>
      <c r="AE8" s="20">
        <v>42944</v>
      </c>
      <c r="AF8" s="28" t="s">
        <v>161</v>
      </c>
      <c r="AG8" s="14"/>
      <c r="AH8" s="20">
        <v>42944</v>
      </c>
      <c r="AI8" s="28" t="s">
        <v>162</v>
      </c>
      <c r="AJ8" s="29"/>
      <c r="AK8" s="30"/>
      <c r="AL8" s="30"/>
    </row>
    <row r="9" spans="1:38" ht="66" x14ac:dyDescent="0.25">
      <c r="A9" s="14">
        <v>2017</v>
      </c>
      <c r="B9" s="15" t="s">
        <v>163</v>
      </c>
      <c r="C9" s="14" t="s">
        <v>7</v>
      </c>
      <c r="D9" s="14">
        <v>300</v>
      </c>
      <c r="E9" s="14" t="s">
        <v>110</v>
      </c>
      <c r="F9" s="15" t="s">
        <v>111</v>
      </c>
      <c r="G9" s="14" t="s">
        <v>112</v>
      </c>
      <c r="H9" s="18" t="s">
        <v>113</v>
      </c>
      <c r="I9" s="15" t="s">
        <v>114</v>
      </c>
      <c r="J9" s="15" t="s">
        <v>115</v>
      </c>
      <c r="K9" s="16" t="s">
        <v>165</v>
      </c>
      <c r="L9" s="14" t="s">
        <v>11</v>
      </c>
      <c r="M9" s="14">
        <v>0</v>
      </c>
      <c r="N9" s="14">
        <v>0</v>
      </c>
      <c r="O9" s="15" t="s">
        <v>154</v>
      </c>
      <c r="P9" s="15" t="s">
        <v>155</v>
      </c>
      <c r="Q9" s="15" t="s">
        <v>156</v>
      </c>
      <c r="R9" s="15" t="s">
        <v>154</v>
      </c>
      <c r="S9" s="15" t="s">
        <v>157</v>
      </c>
      <c r="T9" s="15" t="s">
        <v>157</v>
      </c>
      <c r="U9" s="16" t="s">
        <v>165</v>
      </c>
      <c r="V9" s="20">
        <v>42872</v>
      </c>
      <c r="W9" s="20">
        <v>42874</v>
      </c>
      <c r="X9" s="14">
        <v>2</v>
      </c>
      <c r="Y9" s="14">
        <v>10373</v>
      </c>
      <c r="Z9" s="14">
        <v>0</v>
      </c>
      <c r="AA9" s="14"/>
      <c r="AB9" s="14"/>
      <c r="AC9" s="14">
        <v>2</v>
      </c>
      <c r="AD9" s="14">
        <v>2</v>
      </c>
      <c r="AE9" s="20">
        <v>42944</v>
      </c>
      <c r="AF9" s="28" t="s">
        <v>161</v>
      </c>
      <c r="AG9" s="14"/>
      <c r="AH9" s="20">
        <v>42944</v>
      </c>
      <c r="AI9" s="28" t="s">
        <v>162</v>
      </c>
      <c r="AJ9" s="29"/>
      <c r="AK9" s="30"/>
      <c r="AL9" s="30"/>
    </row>
    <row r="10" spans="1:38" ht="72" x14ac:dyDescent="0.25">
      <c r="A10" s="14">
        <v>2017</v>
      </c>
      <c r="B10" s="15" t="s">
        <v>163</v>
      </c>
      <c r="C10" s="14" t="s">
        <v>7</v>
      </c>
      <c r="D10" s="14">
        <v>300</v>
      </c>
      <c r="E10" s="14" t="s">
        <v>110</v>
      </c>
      <c r="F10" s="15" t="s">
        <v>111</v>
      </c>
      <c r="G10" s="14" t="s">
        <v>112</v>
      </c>
      <c r="H10" s="18" t="s">
        <v>113</v>
      </c>
      <c r="I10" s="15" t="s">
        <v>114</v>
      </c>
      <c r="J10" s="15" t="s">
        <v>115</v>
      </c>
      <c r="K10" s="17" t="s">
        <v>166</v>
      </c>
      <c r="L10" s="14" t="s">
        <v>11</v>
      </c>
      <c r="M10" s="14">
        <v>0</v>
      </c>
      <c r="N10" s="14">
        <v>0</v>
      </c>
      <c r="O10" s="15" t="s">
        <v>154</v>
      </c>
      <c r="P10" s="15" t="s">
        <v>155</v>
      </c>
      <c r="Q10" s="15" t="s">
        <v>156</v>
      </c>
      <c r="R10" s="15" t="s">
        <v>154</v>
      </c>
      <c r="S10" s="15" t="s">
        <v>169</v>
      </c>
      <c r="T10" s="15" t="s">
        <v>170</v>
      </c>
      <c r="U10" s="17" t="s">
        <v>166</v>
      </c>
      <c r="V10" s="20">
        <v>42886</v>
      </c>
      <c r="W10" s="20">
        <v>42888</v>
      </c>
      <c r="X10" s="14">
        <v>3</v>
      </c>
      <c r="Y10" s="14">
        <f>9840+2925</f>
        <v>12765</v>
      </c>
      <c r="Z10" s="14">
        <v>0</v>
      </c>
      <c r="AA10" s="14"/>
      <c r="AB10" s="14"/>
      <c r="AC10" s="14">
        <v>3</v>
      </c>
      <c r="AD10" s="14">
        <v>3</v>
      </c>
      <c r="AE10" s="20">
        <v>42944</v>
      </c>
      <c r="AF10" s="28" t="s">
        <v>161</v>
      </c>
      <c r="AG10" s="14"/>
      <c r="AH10" s="20">
        <v>42944</v>
      </c>
      <c r="AI10" s="28" t="s">
        <v>162</v>
      </c>
      <c r="AJ10" s="29"/>
      <c r="AK10" s="30"/>
      <c r="AL10" s="30"/>
    </row>
    <row r="11" spans="1:38" ht="66" x14ac:dyDescent="0.25">
      <c r="A11" s="14">
        <v>2017</v>
      </c>
      <c r="B11" s="15" t="s">
        <v>163</v>
      </c>
      <c r="C11" s="14" t="s">
        <v>7</v>
      </c>
      <c r="D11" s="14">
        <v>300</v>
      </c>
      <c r="E11" s="14" t="s">
        <v>110</v>
      </c>
      <c r="F11" s="15" t="s">
        <v>111</v>
      </c>
      <c r="G11" s="14" t="s">
        <v>112</v>
      </c>
      <c r="H11" s="18" t="s">
        <v>113</v>
      </c>
      <c r="I11" s="15" t="s">
        <v>114</v>
      </c>
      <c r="J11" s="15" t="s">
        <v>115</v>
      </c>
      <c r="K11" s="16" t="s">
        <v>167</v>
      </c>
      <c r="L11" s="14" t="s">
        <v>11</v>
      </c>
      <c r="M11" s="14">
        <v>0</v>
      </c>
      <c r="N11" s="14">
        <v>0</v>
      </c>
      <c r="O11" s="15" t="s">
        <v>154</v>
      </c>
      <c r="P11" s="15" t="s">
        <v>155</v>
      </c>
      <c r="Q11" s="15" t="s">
        <v>156</v>
      </c>
      <c r="R11" s="15" t="s">
        <v>154</v>
      </c>
      <c r="S11" s="21" t="s">
        <v>155</v>
      </c>
      <c r="T11" s="21" t="s">
        <v>158</v>
      </c>
      <c r="U11" s="16" t="s">
        <v>167</v>
      </c>
      <c r="V11" s="20">
        <v>42893</v>
      </c>
      <c r="W11" s="20">
        <v>42894</v>
      </c>
      <c r="X11" s="14">
        <v>4</v>
      </c>
      <c r="Y11" s="14">
        <f>1250*2</f>
        <v>2500</v>
      </c>
      <c r="Z11" s="14">
        <v>0</v>
      </c>
      <c r="AA11" s="14"/>
      <c r="AB11" s="14"/>
      <c r="AC11" s="14">
        <v>4</v>
      </c>
      <c r="AD11" s="14">
        <v>4</v>
      </c>
      <c r="AE11" s="20">
        <v>42944</v>
      </c>
      <c r="AF11" s="28" t="s">
        <v>161</v>
      </c>
      <c r="AG11" s="14"/>
      <c r="AH11" s="20">
        <v>42944</v>
      </c>
      <c r="AI11" s="28" t="s">
        <v>162</v>
      </c>
      <c r="AJ11" s="29"/>
      <c r="AK11" s="30"/>
      <c r="AL11" s="30"/>
    </row>
    <row r="12" spans="1:38" ht="52.8" x14ac:dyDescent="0.25">
      <c r="A12" s="14">
        <v>2017</v>
      </c>
      <c r="B12" s="15" t="s">
        <v>163</v>
      </c>
      <c r="C12" s="14" t="s">
        <v>7</v>
      </c>
      <c r="D12" s="14">
        <v>300</v>
      </c>
      <c r="E12" s="14" t="s">
        <v>110</v>
      </c>
      <c r="F12" s="15" t="s">
        <v>111</v>
      </c>
      <c r="G12" s="14" t="s">
        <v>112</v>
      </c>
      <c r="H12" s="18" t="s">
        <v>113</v>
      </c>
      <c r="I12" s="15" t="s">
        <v>114</v>
      </c>
      <c r="J12" s="15" t="s">
        <v>115</v>
      </c>
      <c r="K12" s="16" t="s">
        <v>168</v>
      </c>
      <c r="L12" s="14" t="s">
        <v>11</v>
      </c>
      <c r="M12" s="14">
        <v>0</v>
      </c>
      <c r="N12" s="14">
        <v>0</v>
      </c>
      <c r="O12" s="15" t="s">
        <v>154</v>
      </c>
      <c r="P12" s="15" t="s">
        <v>155</v>
      </c>
      <c r="Q12" s="15" t="s">
        <v>156</v>
      </c>
      <c r="R12" s="15" t="s">
        <v>154</v>
      </c>
      <c r="S12" s="15" t="s">
        <v>157</v>
      </c>
      <c r="T12" s="15" t="s">
        <v>157</v>
      </c>
      <c r="U12" s="16" t="s">
        <v>168</v>
      </c>
      <c r="V12" s="20">
        <v>42914</v>
      </c>
      <c r="W12" s="20">
        <v>42916</v>
      </c>
      <c r="X12" s="14">
        <v>5</v>
      </c>
      <c r="Y12" s="14">
        <v>9379</v>
      </c>
      <c r="Z12" s="14">
        <v>0</v>
      </c>
      <c r="AA12" s="14"/>
      <c r="AB12" s="14"/>
      <c r="AC12" s="14">
        <v>5</v>
      </c>
      <c r="AD12" s="14">
        <v>5</v>
      </c>
      <c r="AE12" s="20">
        <v>42944</v>
      </c>
      <c r="AF12" s="28" t="s">
        <v>161</v>
      </c>
      <c r="AG12" s="14"/>
      <c r="AH12" s="20">
        <v>42944</v>
      </c>
      <c r="AI12" s="28" t="s">
        <v>162</v>
      </c>
      <c r="AJ12" s="29"/>
      <c r="AK12" s="30"/>
      <c r="AL12" s="30"/>
    </row>
    <row r="13" spans="1:38" ht="43.2" x14ac:dyDescent="0.25">
      <c r="A13" s="14">
        <v>2017</v>
      </c>
      <c r="B13" s="15" t="s">
        <v>163</v>
      </c>
      <c r="C13" s="14" t="s">
        <v>7</v>
      </c>
      <c r="D13" s="14">
        <v>500</v>
      </c>
      <c r="E13" s="14" t="s">
        <v>171</v>
      </c>
      <c r="F13" s="15" t="s">
        <v>172</v>
      </c>
      <c r="G13" s="14" t="s">
        <v>173</v>
      </c>
      <c r="H13" s="18" t="s">
        <v>174</v>
      </c>
      <c r="I13" s="15" t="s">
        <v>175</v>
      </c>
      <c r="J13" s="15" t="s">
        <v>176</v>
      </c>
      <c r="K13" s="17" t="s">
        <v>177</v>
      </c>
      <c r="L13" s="14" t="s">
        <v>11</v>
      </c>
      <c r="M13" s="14">
        <v>0</v>
      </c>
      <c r="N13" s="14">
        <v>0</v>
      </c>
      <c r="O13" s="15" t="s">
        <v>154</v>
      </c>
      <c r="P13" s="15" t="s">
        <v>155</v>
      </c>
      <c r="Q13" s="15" t="s">
        <v>156</v>
      </c>
      <c r="R13" s="15" t="s">
        <v>154</v>
      </c>
      <c r="S13" s="21" t="s">
        <v>155</v>
      </c>
      <c r="T13" s="21" t="s">
        <v>158</v>
      </c>
      <c r="U13" s="27" t="s">
        <v>177</v>
      </c>
      <c r="V13" s="20">
        <v>42865</v>
      </c>
      <c r="W13" s="20">
        <v>42867</v>
      </c>
      <c r="X13" s="14">
        <v>6</v>
      </c>
      <c r="Y13" s="14">
        <v>3000</v>
      </c>
      <c r="Z13" s="14">
        <v>0</v>
      </c>
      <c r="AA13" s="14"/>
      <c r="AB13" s="14"/>
      <c r="AC13" s="14">
        <v>6</v>
      </c>
      <c r="AD13" s="14">
        <v>6</v>
      </c>
      <c r="AE13" s="20">
        <v>42944</v>
      </c>
      <c r="AF13" s="28" t="s">
        <v>161</v>
      </c>
      <c r="AG13" s="14"/>
      <c r="AH13" s="20">
        <v>42944</v>
      </c>
      <c r="AI13" s="28" t="s">
        <v>162</v>
      </c>
      <c r="AJ13" s="29"/>
      <c r="AK13" s="30"/>
      <c r="AL13" s="30"/>
    </row>
    <row r="14" spans="1:38" ht="57.6" x14ac:dyDescent="0.25">
      <c r="A14" s="14">
        <v>2017</v>
      </c>
      <c r="B14" s="15" t="s">
        <v>163</v>
      </c>
      <c r="C14" s="14" t="s">
        <v>7</v>
      </c>
      <c r="D14" s="14">
        <v>500</v>
      </c>
      <c r="E14" s="22" t="s">
        <v>116</v>
      </c>
      <c r="F14" s="22" t="s">
        <v>117</v>
      </c>
      <c r="G14" s="22" t="s">
        <v>118</v>
      </c>
      <c r="H14" s="23" t="s">
        <v>119</v>
      </c>
      <c r="I14" s="21" t="s">
        <v>120</v>
      </c>
      <c r="J14" s="21" t="s">
        <v>121</v>
      </c>
      <c r="K14" s="17" t="s">
        <v>178</v>
      </c>
      <c r="L14" s="14" t="s">
        <v>11</v>
      </c>
      <c r="M14" s="14">
        <v>0</v>
      </c>
      <c r="N14" s="14">
        <v>0</v>
      </c>
      <c r="O14" s="15" t="s">
        <v>154</v>
      </c>
      <c r="P14" s="15" t="s">
        <v>155</v>
      </c>
      <c r="Q14" s="15" t="s">
        <v>156</v>
      </c>
      <c r="R14" s="15" t="s">
        <v>154</v>
      </c>
      <c r="S14" s="21" t="s">
        <v>155</v>
      </c>
      <c r="T14" s="21" t="s">
        <v>158</v>
      </c>
      <c r="U14" s="17" t="s">
        <v>178</v>
      </c>
      <c r="V14" s="20">
        <v>42873</v>
      </c>
      <c r="W14" s="20">
        <v>42873</v>
      </c>
      <c r="X14" s="14">
        <v>7</v>
      </c>
      <c r="Y14" s="14">
        <v>1000</v>
      </c>
      <c r="Z14" s="14">
        <v>0</v>
      </c>
      <c r="AA14" s="14"/>
      <c r="AB14" s="14"/>
      <c r="AC14" s="14">
        <v>7</v>
      </c>
      <c r="AD14" s="14">
        <v>7</v>
      </c>
      <c r="AE14" s="20">
        <v>42944</v>
      </c>
      <c r="AF14" s="28" t="s">
        <v>161</v>
      </c>
      <c r="AG14" s="14"/>
      <c r="AH14" s="20">
        <v>42944</v>
      </c>
      <c r="AI14" s="28" t="s">
        <v>162</v>
      </c>
      <c r="AJ14" s="29"/>
      <c r="AK14" s="30"/>
      <c r="AL14" s="30"/>
    </row>
    <row r="15" spans="1:38" ht="86.4" x14ac:dyDescent="0.25">
      <c r="A15" s="14">
        <v>2017</v>
      </c>
      <c r="B15" s="15" t="s">
        <v>163</v>
      </c>
      <c r="C15" s="14" t="s">
        <v>7</v>
      </c>
      <c r="D15" s="14">
        <v>500</v>
      </c>
      <c r="E15" s="22" t="s">
        <v>122</v>
      </c>
      <c r="F15" s="22" t="s">
        <v>122</v>
      </c>
      <c r="G15" s="22" t="s">
        <v>123</v>
      </c>
      <c r="H15" s="23" t="s">
        <v>124</v>
      </c>
      <c r="I15" s="21" t="s">
        <v>125</v>
      </c>
      <c r="J15" s="21" t="s">
        <v>126</v>
      </c>
      <c r="K15" s="17" t="s">
        <v>179</v>
      </c>
      <c r="L15" s="14" t="s">
        <v>11</v>
      </c>
      <c r="M15" s="14">
        <v>0</v>
      </c>
      <c r="N15" s="14">
        <v>0</v>
      </c>
      <c r="O15" s="15" t="s">
        <v>154</v>
      </c>
      <c r="P15" s="15" t="s">
        <v>155</v>
      </c>
      <c r="Q15" s="15" t="s">
        <v>156</v>
      </c>
      <c r="R15" s="15" t="s">
        <v>154</v>
      </c>
      <c r="S15" s="15" t="s">
        <v>157</v>
      </c>
      <c r="T15" s="15" t="s">
        <v>157</v>
      </c>
      <c r="U15" s="17" t="s">
        <v>179</v>
      </c>
      <c r="V15" s="20">
        <v>42873</v>
      </c>
      <c r="W15" s="20">
        <v>42873</v>
      </c>
      <c r="X15" s="14">
        <v>8</v>
      </c>
      <c r="Y15" s="14">
        <v>3200</v>
      </c>
      <c r="Z15" s="14">
        <v>0</v>
      </c>
      <c r="AA15" s="14"/>
      <c r="AB15" s="14"/>
      <c r="AC15" s="14">
        <v>8</v>
      </c>
      <c r="AD15" s="14">
        <v>8</v>
      </c>
      <c r="AE15" s="20">
        <v>42944</v>
      </c>
      <c r="AF15" s="28" t="s">
        <v>161</v>
      </c>
      <c r="AG15" s="14"/>
      <c r="AH15" s="20">
        <v>42944</v>
      </c>
      <c r="AI15" s="28" t="s">
        <v>162</v>
      </c>
      <c r="AJ15" s="29"/>
      <c r="AK15" s="30"/>
      <c r="AL15" s="30"/>
    </row>
    <row r="16" spans="1:38" ht="72" x14ac:dyDescent="0.25">
      <c r="A16" s="14">
        <v>2017</v>
      </c>
      <c r="B16" s="15" t="s">
        <v>163</v>
      </c>
      <c r="C16" s="14" t="s">
        <v>7</v>
      </c>
      <c r="D16" s="14">
        <v>500</v>
      </c>
      <c r="E16" s="22" t="s">
        <v>122</v>
      </c>
      <c r="F16" s="22" t="s">
        <v>122</v>
      </c>
      <c r="G16" s="22" t="s">
        <v>123</v>
      </c>
      <c r="H16" s="23" t="s">
        <v>124</v>
      </c>
      <c r="I16" s="21" t="s">
        <v>125</v>
      </c>
      <c r="J16" s="21" t="s">
        <v>126</v>
      </c>
      <c r="K16" s="17" t="s">
        <v>166</v>
      </c>
      <c r="L16" s="14" t="s">
        <v>11</v>
      </c>
      <c r="M16" s="14">
        <v>0</v>
      </c>
      <c r="N16" s="14">
        <v>0</v>
      </c>
      <c r="O16" s="15" t="s">
        <v>154</v>
      </c>
      <c r="P16" s="15" t="s">
        <v>155</v>
      </c>
      <c r="Q16" s="15" t="s">
        <v>156</v>
      </c>
      <c r="R16" s="15" t="s">
        <v>154</v>
      </c>
      <c r="S16" s="15" t="s">
        <v>169</v>
      </c>
      <c r="T16" s="15" t="s">
        <v>170</v>
      </c>
      <c r="U16" s="17" t="s">
        <v>166</v>
      </c>
      <c r="V16" s="20">
        <v>42886</v>
      </c>
      <c r="W16" s="20">
        <v>42888</v>
      </c>
      <c r="X16" s="14">
        <v>9</v>
      </c>
      <c r="Y16" s="14">
        <f>7318+2925</f>
        <v>10243</v>
      </c>
      <c r="Z16" s="14">
        <v>0</v>
      </c>
      <c r="AA16" s="14"/>
      <c r="AB16" s="14"/>
      <c r="AC16" s="14">
        <v>9</v>
      </c>
      <c r="AD16" s="14">
        <v>9</v>
      </c>
      <c r="AE16" s="20">
        <v>42944</v>
      </c>
      <c r="AF16" s="28" t="s">
        <v>161</v>
      </c>
      <c r="AG16" s="14"/>
      <c r="AH16" s="20">
        <v>42944</v>
      </c>
      <c r="AI16" s="28" t="s">
        <v>162</v>
      </c>
      <c r="AJ16" s="29"/>
      <c r="AK16" s="30"/>
      <c r="AL16" s="30"/>
    </row>
    <row r="17" spans="1:38" ht="52.8" x14ac:dyDescent="0.25">
      <c r="A17" s="14">
        <v>2017</v>
      </c>
      <c r="B17" s="15" t="s">
        <v>163</v>
      </c>
      <c r="C17" s="14" t="s">
        <v>7</v>
      </c>
      <c r="D17" s="14">
        <v>500</v>
      </c>
      <c r="E17" s="22" t="s">
        <v>122</v>
      </c>
      <c r="F17" s="22" t="s">
        <v>122</v>
      </c>
      <c r="G17" s="22" t="s">
        <v>180</v>
      </c>
      <c r="H17" s="18" t="s">
        <v>148</v>
      </c>
      <c r="I17" s="21" t="s">
        <v>149</v>
      </c>
      <c r="J17" s="21" t="s">
        <v>150</v>
      </c>
      <c r="K17" s="16" t="s">
        <v>185</v>
      </c>
      <c r="L17" s="14" t="s">
        <v>11</v>
      </c>
      <c r="M17" s="14">
        <v>0</v>
      </c>
      <c r="N17" s="14">
        <v>0</v>
      </c>
      <c r="O17" s="15" t="s">
        <v>154</v>
      </c>
      <c r="P17" s="15" t="s">
        <v>155</v>
      </c>
      <c r="Q17" s="15" t="s">
        <v>156</v>
      </c>
      <c r="R17" s="15" t="s">
        <v>154</v>
      </c>
      <c r="S17" s="15" t="s">
        <v>157</v>
      </c>
      <c r="T17" s="15" t="s">
        <v>157</v>
      </c>
      <c r="U17" s="16" t="s">
        <v>185</v>
      </c>
      <c r="V17" s="20">
        <v>42873</v>
      </c>
      <c r="W17" s="20">
        <v>42873</v>
      </c>
      <c r="X17" s="14">
        <v>10</v>
      </c>
      <c r="Y17" s="14">
        <v>5100</v>
      </c>
      <c r="Z17" s="14">
        <v>0</v>
      </c>
      <c r="AA17" s="14"/>
      <c r="AB17" s="14"/>
      <c r="AC17" s="14">
        <v>10</v>
      </c>
      <c r="AD17" s="14">
        <v>10</v>
      </c>
      <c r="AE17" s="20">
        <v>42944</v>
      </c>
      <c r="AF17" s="28" t="s">
        <v>161</v>
      </c>
      <c r="AG17" s="14"/>
      <c r="AH17" s="20">
        <v>42944</v>
      </c>
      <c r="AI17" s="28" t="s">
        <v>162</v>
      </c>
      <c r="AJ17" s="29"/>
      <c r="AK17" s="30"/>
      <c r="AL17" s="30"/>
    </row>
    <row r="18" spans="1:38" ht="72" x14ac:dyDescent="0.25">
      <c r="A18" s="14">
        <v>2017</v>
      </c>
      <c r="B18" s="15" t="s">
        <v>163</v>
      </c>
      <c r="C18" s="14" t="s">
        <v>7</v>
      </c>
      <c r="D18" s="14">
        <v>500</v>
      </c>
      <c r="E18" s="22" t="s">
        <v>181</v>
      </c>
      <c r="F18" s="22" t="s">
        <v>138</v>
      </c>
      <c r="G18" s="22" t="s">
        <v>180</v>
      </c>
      <c r="H18" s="18" t="s">
        <v>182</v>
      </c>
      <c r="I18" s="21" t="s">
        <v>183</v>
      </c>
      <c r="J18" s="21" t="s">
        <v>184</v>
      </c>
      <c r="K18" s="17" t="s">
        <v>186</v>
      </c>
      <c r="L18" s="14" t="s">
        <v>10</v>
      </c>
      <c r="M18" s="14">
        <v>0</v>
      </c>
      <c r="N18" s="14">
        <v>0</v>
      </c>
      <c r="O18" s="15" t="s">
        <v>154</v>
      </c>
      <c r="P18" s="15" t="s">
        <v>155</v>
      </c>
      <c r="Q18" s="15" t="s">
        <v>156</v>
      </c>
      <c r="R18" s="15" t="s">
        <v>187</v>
      </c>
      <c r="S18" s="15" t="s">
        <v>188</v>
      </c>
      <c r="T18" s="15" t="s">
        <v>189</v>
      </c>
      <c r="U18" s="17" t="s">
        <v>186</v>
      </c>
      <c r="V18" s="20">
        <v>42884</v>
      </c>
      <c r="W18" s="20">
        <v>42889</v>
      </c>
      <c r="X18" s="14">
        <v>11</v>
      </c>
      <c r="Y18" s="14">
        <v>32038.9</v>
      </c>
      <c r="Z18" s="14">
        <v>0</v>
      </c>
      <c r="AA18" s="14"/>
      <c r="AB18" s="14"/>
      <c r="AC18" s="14">
        <v>11</v>
      </c>
      <c r="AD18" s="14">
        <v>11</v>
      </c>
      <c r="AE18" s="20">
        <v>42944</v>
      </c>
      <c r="AF18" s="28" t="s">
        <v>161</v>
      </c>
      <c r="AG18" s="14"/>
      <c r="AH18" s="20">
        <v>42944</v>
      </c>
      <c r="AI18" s="28" t="s">
        <v>162</v>
      </c>
      <c r="AJ18" s="29"/>
      <c r="AK18" s="30"/>
      <c r="AL18" s="30"/>
    </row>
    <row r="19" spans="1:38" ht="66" x14ac:dyDescent="0.25">
      <c r="A19" s="14">
        <v>2017</v>
      </c>
      <c r="B19" s="15" t="s">
        <v>163</v>
      </c>
      <c r="C19" s="14" t="s">
        <v>7</v>
      </c>
      <c r="D19" s="14">
        <v>500</v>
      </c>
      <c r="E19" s="22" t="s">
        <v>127</v>
      </c>
      <c r="F19" s="22" t="s">
        <v>117</v>
      </c>
      <c r="G19" s="24" t="s">
        <v>128</v>
      </c>
      <c r="H19" s="18" t="s">
        <v>129</v>
      </c>
      <c r="I19" s="21" t="s">
        <v>130</v>
      </c>
      <c r="J19" s="21" t="s">
        <v>131</v>
      </c>
      <c r="K19" s="17" t="s">
        <v>190</v>
      </c>
      <c r="L19" s="14" t="s">
        <v>11</v>
      </c>
      <c r="M19" s="14">
        <v>0</v>
      </c>
      <c r="N19" s="14">
        <v>0</v>
      </c>
      <c r="O19" s="15" t="s">
        <v>154</v>
      </c>
      <c r="P19" s="15" t="s">
        <v>155</v>
      </c>
      <c r="Q19" s="15" t="s">
        <v>156</v>
      </c>
      <c r="R19" s="15" t="s">
        <v>154</v>
      </c>
      <c r="S19" s="21" t="s">
        <v>155</v>
      </c>
      <c r="T19" s="21" t="s">
        <v>158</v>
      </c>
      <c r="U19" s="17" t="s">
        <v>190</v>
      </c>
      <c r="V19" s="20">
        <v>42885</v>
      </c>
      <c r="W19" s="20">
        <v>42885</v>
      </c>
      <c r="X19" s="14">
        <v>12</v>
      </c>
      <c r="Y19" s="25">
        <v>1000</v>
      </c>
      <c r="Z19" s="14">
        <v>0</v>
      </c>
      <c r="AA19" s="14"/>
      <c r="AB19" s="14"/>
      <c r="AC19" s="14">
        <v>12</v>
      </c>
      <c r="AD19" s="14">
        <v>12</v>
      </c>
      <c r="AE19" s="20">
        <v>42944</v>
      </c>
      <c r="AF19" s="28" t="s">
        <v>161</v>
      </c>
      <c r="AG19" s="14"/>
      <c r="AH19" s="20">
        <v>42944</v>
      </c>
      <c r="AI19" s="28" t="s">
        <v>162</v>
      </c>
      <c r="AJ19" s="29"/>
      <c r="AK19" s="30"/>
      <c r="AL19" s="30"/>
    </row>
    <row r="20" spans="1:38" ht="86.4" x14ac:dyDescent="0.25">
      <c r="A20" s="14">
        <v>2017</v>
      </c>
      <c r="B20" s="15" t="s">
        <v>163</v>
      </c>
      <c r="C20" s="14" t="s">
        <v>7</v>
      </c>
      <c r="D20" s="14">
        <v>500</v>
      </c>
      <c r="E20" s="22" t="s">
        <v>132</v>
      </c>
      <c r="F20" s="22" t="s">
        <v>117</v>
      </c>
      <c r="G20" s="24" t="s">
        <v>133</v>
      </c>
      <c r="H20" s="18" t="s">
        <v>134</v>
      </c>
      <c r="I20" s="21" t="s">
        <v>135</v>
      </c>
      <c r="J20" s="21" t="s">
        <v>136</v>
      </c>
      <c r="K20" s="17" t="s">
        <v>191</v>
      </c>
      <c r="L20" s="14" t="s">
        <v>11</v>
      </c>
      <c r="M20" s="14">
        <v>0</v>
      </c>
      <c r="N20" s="14">
        <v>0</v>
      </c>
      <c r="O20" s="15" t="s">
        <v>154</v>
      </c>
      <c r="P20" s="15" t="s">
        <v>155</v>
      </c>
      <c r="Q20" s="15" t="s">
        <v>156</v>
      </c>
      <c r="R20" s="15" t="s">
        <v>154</v>
      </c>
      <c r="S20" s="15" t="s">
        <v>157</v>
      </c>
      <c r="T20" s="15" t="s">
        <v>157</v>
      </c>
      <c r="U20" s="17" t="s">
        <v>191</v>
      </c>
      <c r="V20" s="20">
        <v>42877</v>
      </c>
      <c r="W20" s="20">
        <v>42877</v>
      </c>
      <c r="X20" s="14">
        <v>13</v>
      </c>
      <c r="Y20" s="25">
        <v>6641</v>
      </c>
      <c r="Z20" s="14">
        <v>0</v>
      </c>
      <c r="AA20" s="14"/>
      <c r="AB20" s="14"/>
      <c r="AC20" s="14">
        <v>13</v>
      </c>
      <c r="AD20" s="14">
        <v>13</v>
      </c>
      <c r="AE20" s="20">
        <v>42944</v>
      </c>
      <c r="AF20" s="28" t="s">
        <v>161</v>
      </c>
      <c r="AG20" s="14"/>
      <c r="AH20" s="20">
        <v>42944</v>
      </c>
      <c r="AI20" s="28" t="s">
        <v>162</v>
      </c>
      <c r="AJ20" s="29"/>
      <c r="AK20" s="30"/>
      <c r="AL20" s="30"/>
    </row>
    <row r="21" spans="1:38" ht="52.8" x14ac:dyDescent="0.25">
      <c r="A21" s="14">
        <v>2017</v>
      </c>
      <c r="B21" s="15" t="s">
        <v>163</v>
      </c>
      <c r="C21" s="14" t="s">
        <v>7</v>
      </c>
      <c r="D21" s="14">
        <v>500</v>
      </c>
      <c r="E21" s="22" t="s">
        <v>137</v>
      </c>
      <c r="F21" s="22" t="s">
        <v>138</v>
      </c>
      <c r="G21" s="24" t="s">
        <v>112</v>
      </c>
      <c r="H21" s="18" t="s">
        <v>139</v>
      </c>
      <c r="I21" s="21" t="s">
        <v>140</v>
      </c>
      <c r="J21" s="21" t="s">
        <v>141</v>
      </c>
      <c r="K21" s="16" t="s">
        <v>192</v>
      </c>
      <c r="L21" s="14" t="s">
        <v>11</v>
      </c>
      <c r="M21" s="14">
        <v>0</v>
      </c>
      <c r="N21" s="14">
        <v>0</v>
      </c>
      <c r="O21" s="15" t="s">
        <v>154</v>
      </c>
      <c r="P21" s="15" t="s">
        <v>155</v>
      </c>
      <c r="Q21" s="15" t="s">
        <v>156</v>
      </c>
      <c r="R21" s="15" t="s">
        <v>154</v>
      </c>
      <c r="S21" s="21" t="s">
        <v>155</v>
      </c>
      <c r="T21" s="21" t="s">
        <v>158</v>
      </c>
      <c r="U21" s="16" t="s">
        <v>192</v>
      </c>
      <c r="V21" s="20">
        <v>42831</v>
      </c>
      <c r="W21" s="20">
        <v>42832</v>
      </c>
      <c r="X21" s="14">
        <v>14</v>
      </c>
      <c r="Y21" s="25">
        <v>1275</v>
      </c>
      <c r="Z21" s="14">
        <v>0</v>
      </c>
      <c r="AA21" s="14"/>
      <c r="AB21" s="14"/>
      <c r="AC21" s="14">
        <v>14</v>
      </c>
      <c r="AD21" s="14">
        <v>14</v>
      </c>
      <c r="AE21" s="20">
        <v>42944</v>
      </c>
      <c r="AF21" s="28" t="s">
        <v>161</v>
      </c>
      <c r="AG21" s="14"/>
      <c r="AH21" s="20">
        <v>42944</v>
      </c>
      <c r="AI21" s="28" t="s">
        <v>162</v>
      </c>
      <c r="AJ21" s="29"/>
      <c r="AK21" s="30"/>
      <c r="AL21" s="30"/>
    </row>
    <row r="22" spans="1:38" ht="39.6" x14ac:dyDescent="0.25">
      <c r="A22" s="14">
        <v>2017</v>
      </c>
      <c r="B22" s="15" t="s">
        <v>163</v>
      </c>
      <c r="C22" s="14" t="s">
        <v>7</v>
      </c>
      <c r="D22" s="14">
        <v>500</v>
      </c>
      <c r="E22" s="22" t="s">
        <v>137</v>
      </c>
      <c r="F22" s="22" t="s">
        <v>138</v>
      </c>
      <c r="G22" s="24" t="s">
        <v>112</v>
      </c>
      <c r="H22" s="18" t="s">
        <v>139</v>
      </c>
      <c r="I22" s="21" t="s">
        <v>140</v>
      </c>
      <c r="J22" s="21" t="s">
        <v>141</v>
      </c>
      <c r="K22" s="16" t="s">
        <v>193</v>
      </c>
      <c r="L22" s="14" t="s">
        <v>11</v>
      </c>
      <c r="M22" s="14">
        <v>0</v>
      </c>
      <c r="N22" s="14">
        <v>0</v>
      </c>
      <c r="O22" s="15" t="s">
        <v>154</v>
      </c>
      <c r="P22" s="15" t="s">
        <v>155</v>
      </c>
      <c r="Q22" s="15" t="s">
        <v>156</v>
      </c>
      <c r="R22" s="15" t="s">
        <v>154</v>
      </c>
      <c r="S22" s="21" t="s">
        <v>155</v>
      </c>
      <c r="T22" s="21" t="s">
        <v>158</v>
      </c>
      <c r="U22" s="16" t="s">
        <v>193</v>
      </c>
      <c r="V22" s="20">
        <v>42873</v>
      </c>
      <c r="W22" s="20">
        <v>42873</v>
      </c>
      <c r="X22" s="14">
        <v>15</v>
      </c>
      <c r="Y22" s="25">
        <v>850</v>
      </c>
      <c r="Z22" s="14">
        <v>0</v>
      </c>
      <c r="AA22" s="14"/>
      <c r="AB22" s="14"/>
      <c r="AC22" s="14">
        <v>15</v>
      </c>
      <c r="AD22" s="14">
        <v>15</v>
      </c>
      <c r="AE22" s="20">
        <v>42944</v>
      </c>
      <c r="AF22" s="28" t="s">
        <v>161</v>
      </c>
      <c r="AG22" s="14"/>
      <c r="AH22" s="20">
        <v>42944</v>
      </c>
      <c r="AI22" s="28" t="s">
        <v>162</v>
      </c>
      <c r="AJ22" s="29"/>
      <c r="AK22" s="30"/>
      <c r="AL22" s="30"/>
    </row>
    <row r="23" spans="1:38" ht="39.6" x14ac:dyDescent="0.25">
      <c r="A23" s="14">
        <v>2017</v>
      </c>
      <c r="B23" s="15" t="s">
        <v>163</v>
      </c>
      <c r="C23" s="14" t="s">
        <v>7</v>
      </c>
      <c r="D23" s="14">
        <v>500</v>
      </c>
      <c r="E23" s="22" t="s">
        <v>137</v>
      </c>
      <c r="F23" s="22" t="s">
        <v>138</v>
      </c>
      <c r="G23" s="24" t="s">
        <v>112</v>
      </c>
      <c r="H23" s="18" t="s">
        <v>139</v>
      </c>
      <c r="I23" s="21" t="s">
        <v>140</v>
      </c>
      <c r="J23" s="21" t="s">
        <v>141</v>
      </c>
      <c r="K23" s="16" t="s">
        <v>194</v>
      </c>
      <c r="L23" s="14" t="s">
        <v>11</v>
      </c>
      <c r="M23" s="14">
        <v>0</v>
      </c>
      <c r="N23" s="14">
        <v>0</v>
      </c>
      <c r="O23" s="15" t="s">
        <v>154</v>
      </c>
      <c r="P23" s="15" t="s">
        <v>155</v>
      </c>
      <c r="Q23" s="15" t="s">
        <v>156</v>
      </c>
      <c r="R23" s="15" t="s">
        <v>154</v>
      </c>
      <c r="S23" s="21" t="s">
        <v>155</v>
      </c>
      <c r="T23" s="21" t="s">
        <v>158</v>
      </c>
      <c r="U23" s="16" t="s">
        <v>194</v>
      </c>
      <c r="V23" s="20">
        <v>42880</v>
      </c>
      <c r="W23" s="20">
        <v>42880</v>
      </c>
      <c r="X23" s="14">
        <v>16</v>
      </c>
      <c r="Y23" s="25">
        <v>850</v>
      </c>
      <c r="Z23" s="14">
        <v>0</v>
      </c>
      <c r="AA23" s="14"/>
      <c r="AB23" s="14"/>
      <c r="AC23" s="14">
        <v>16</v>
      </c>
      <c r="AD23" s="14">
        <v>16</v>
      </c>
      <c r="AE23" s="20">
        <v>42944</v>
      </c>
      <c r="AF23" s="28" t="s">
        <v>161</v>
      </c>
      <c r="AG23" s="14"/>
      <c r="AH23" s="20">
        <v>42944</v>
      </c>
      <c r="AI23" s="28" t="s">
        <v>162</v>
      </c>
      <c r="AJ23" s="29"/>
      <c r="AK23" s="30"/>
      <c r="AL23" s="30"/>
    </row>
    <row r="24" spans="1:38" ht="39.6" x14ac:dyDescent="0.25">
      <c r="A24" s="14">
        <v>2017</v>
      </c>
      <c r="B24" s="15" t="s">
        <v>163</v>
      </c>
      <c r="C24" s="14" t="s">
        <v>7</v>
      </c>
      <c r="D24" s="14">
        <v>500</v>
      </c>
      <c r="E24" s="22" t="s">
        <v>137</v>
      </c>
      <c r="F24" s="22" t="s">
        <v>138</v>
      </c>
      <c r="G24" s="24" t="s">
        <v>112</v>
      </c>
      <c r="H24" s="18" t="s">
        <v>139</v>
      </c>
      <c r="I24" s="21" t="s">
        <v>140</v>
      </c>
      <c r="J24" s="21" t="s">
        <v>141</v>
      </c>
      <c r="K24" s="16" t="s">
        <v>194</v>
      </c>
      <c r="L24" s="14" t="s">
        <v>11</v>
      </c>
      <c r="M24" s="14">
        <v>0</v>
      </c>
      <c r="N24" s="14">
        <v>0</v>
      </c>
      <c r="O24" s="15" t="s">
        <v>154</v>
      </c>
      <c r="P24" s="15" t="s">
        <v>155</v>
      </c>
      <c r="Q24" s="15" t="s">
        <v>156</v>
      </c>
      <c r="R24" s="15" t="s">
        <v>154</v>
      </c>
      <c r="S24" s="21" t="s">
        <v>155</v>
      </c>
      <c r="T24" s="21" t="s">
        <v>158</v>
      </c>
      <c r="U24" s="16" t="s">
        <v>194</v>
      </c>
      <c r="V24" s="20">
        <v>42899</v>
      </c>
      <c r="W24" s="20">
        <v>42899</v>
      </c>
      <c r="X24" s="14">
        <v>17</v>
      </c>
      <c r="Y24" s="25">
        <v>850</v>
      </c>
      <c r="Z24" s="14">
        <v>0</v>
      </c>
      <c r="AA24" s="14"/>
      <c r="AB24" s="14"/>
      <c r="AC24" s="14">
        <v>17</v>
      </c>
      <c r="AD24" s="14">
        <v>17</v>
      </c>
      <c r="AE24" s="20">
        <v>42944</v>
      </c>
      <c r="AF24" s="28" t="s">
        <v>161</v>
      </c>
      <c r="AG24" s="14"/>
      <c r="AH24" s="20">
        <v>42944</v>
      </c>
      <c r="AI24" s="28" t="s">
        <v>162</v>
      </c>
      <c r="AJ24" s="29"/>
      <c r="AK24" s="30"/>
      <c r="AL24" s="30"/>
    </row>
    <row r="25" spans="1:38" ht="52.8" x14ac:dyDescent="0.25">
      <c r="A25" s="14">
        <v>2017</v>
      </c>
      <c r="B25" s="15" t="s">
        <v>163</v>
      </c>
      <c r="C25" s="14" t="s">
        <v>7</v>
      </c>
      <c r="D25" s="14">
        <v>500</v>
      </c>
      <c r="E25" s="22" t="s">
        <v>142</v>
      </c>
      <c r="F25" s="22" t="s">
        <v>143</v>
      </c>
      <c r="G25" s="24" t="s">
        <v>144</v>
      </c>
      <c r="H25" s="18" t="s">
        <v>145</v>
      </c>
      <c r="I25" s="21" t="s">
        <v>146</v>
      </c>
      <c r="J25" s="21" t="s">
        <v>147</v>
      </c>
      <c r="K25" s="16" t="s">
        <v>195</v>
      </c>
      <c r="L25" s="14" t="s">
        <v>11</v>
      </c>
      <c r="M25" s="14">
        <v>0</v>
      </c>
      <c r="N25" s="14">
        <v>0</v>
      </c>
      <c r="O25" s="15" t="s">
        <v>154</v>
      </c>
      <c r="P25" s="15" t="s">
        <v>155</v>
      </c>
      <c r="Q25" s="15" t="s">
        <v>156</v>
      </c>
      <c r="R25" s="15" t="s">
        <v>154</v>
      </c>
      <c r="S25" s="15" t="s">
        <v>157</v>
      </c>
      <c r="T25" s="15" t="s">
        <v>157</v>
      </c>
      <c r="U25" s="16" t="s">
        <v>195</v>
      </c>
      <c r="V25" s="20">
        <v>42880</v>
      </c>
      <c r="W25" s="20">
        <v>42881</v>
      </c>
      <c r="X25" s="14">
        <v>18</v>
      </c>
      <c r="Y25" s="25">
        <v>7050</v>
      </c>
      <c r="Z25" s="14">
        <v>0</v>
      </c>
      <c r="AA25" s="14"/>
      <c r="AB25" s="14"/>
      <c r="AC25" s="14">
        <v>18</v>
      </c>
      <c r="AD25" s="14">
        <v>18</v>
      </c>
      <c r="AE25" s="20">
        <v>42944</v>
      </c>
      <c r="AF25" s="28" t="s">
        <v>161</v>
      </c>
      <c r="AG25" s="14"/>
      <c r="AH25" s="20">
        <v>42944</v>
      </c>
      <c r="AI25" s="28" t="s">
        <v>162</v>
      </c>
      <c r="AJ25" s="29"/>
      <c r="AK25" s="30"/>
      <c r="AL25" s="30"/>
    </row>
    <row r="26" spans="1:38" ht="52.8" x14ac:dyDescent="0.25">
      <c r="A26" s="14">
        <v>2017</v>
      </c>
      <c r="B26" s="15" t="s">
        <v>163</v>
      </c>
      <c r="C26" s="14" t="s">
        <v>7</v>
      </c>
      <c r="D26" s="14">
        <v>500</v>
      </c>
      <c r="E26" s="22" t="s">
        <v>142</v>
      </c>
      <c r="F26" s="22" t="s">
        <v>143</v>
      </c>
      <c r="G26" s="24" t="s">
        <v>144</v>
      </c>
      <c r="H26" s="18" t="s">
        <v>145</v>
      </c>
      <c r="I26" s="21" t="s">
        <v>146</v>
      </c>
      <c r="J26" s="21" t="s">
        <v>147</v>
      </c>
      <c r="K26" s="16" t="s">
        <v>196</v>
      </c>
      <c r="L26" s="14" t="s">
        <v>11</v>
      </c>
      <c r="M26" s="14">
        <v>0</v>
      </c>
      <c r="N26" s="14">
        <v>0</v>
      </c>
      <c r="O26" s="15" t="s">
        <v>154</v>
      </c>
      <c r="P26" s="15" t="s">
        <v>155</v>
      </c>
      <c r="Q26" s="15" t="s">
        <v>156</v>
      </c>
      <c r="R26" s="15" t="s">
        <v>154</v>
      </c>
      <c r="S26" s="15" t="s">
        <v>157</v>
      </c>
      <c r="T26" s="15" t="s">
        <v>157</v>
      </c>
      <c r="U26" s="16" t="s">
        <v>196</v>
      </c>
      <c r="V26" s="20">
        <v>42915</v>
      </c>
      <c r="W26" s="20">
        <v>42916</v>
      </c>
      <c r="X26" s="14">
        <v>19</v>
      </c>
      <c r="Y26" s="25">
        <v>8035</v>
      </c>
      <c r="Z26" s="14">
        <v>0</v>
      </c>
      <c r="AA26" s="14"/>
      <c r="AB26" s="14"/>
      <c r="AC26" s="14">
        <v>19</v>
      </c>
      <c r="AD26" s="14">
        <v>19</v>
      </c>
      <c r="AE26" s="20">
        <v>42944</v>
      </c>
      <c r="AF26" s="28" t="s">
        <v>161</v>
      </c>
      <c r="AG26" s="14"/>
      <c r="AH26" s="20">
        <v>42944</v>
      </c>
      <c r="AI26" s="28" t="s">
        <v>162</v>
      </c>
      <c r="AJ26" s="29"/>
      <c r="AK26" s="30"/>
      <c r="AL26" s="30"/>
    </row>
    <row r="27" spans="1:38" ht="72" x14ac:dyDescent="0.25">
      <c r="A27" s="14">
        <v>2017</v>
      </c>
      <c r="B27" s="15" t="s">
        <v>163</v>
      </c>
      <c r="C27" s="14" t="s">
        <v>7</v>
      </c>
      <c r="D27" s="14">
        <v>500</v>
      </c>
      <c r="E27" s="22" t="s">
        <v>197</v>
      </c>
      <c r="F27" s="22" t="s">
        <v>143</v>
      </c>
      <c r="G27" s="22" t="s">
        <v>123</v>
      </c>
      <c r="H27" s="26" t="s">
        <v>198</v>
      </c>
      <c r="I27" s="21" t="s">
        <v>199</v>
      </c>
      <c r="J27" s="21" t="s">
        <v>200</v>
      </c>
      <c r="K27" s="17" t="s">
        <v>166</v>
      </c>
      <c r="L27" s="19" t="s">
        <v>11</v>
      </c>
      <c r="M27" s="14">
        <v>0</v>
      </c>
      <c r="N27" s="14">
        <v>0</v>
      </c>
      <c r="O27" s="15" t="s">
        <v>154</v>
      </c>
      <c r="P27" s="15" t="s">
        <v>155</v>
      </c>
      <c r="Q27" s="15" t="s">
        <v>156</v>
      </c>
      <c r="R27" s="15" t="s">
        <v>154</v>
      </c>
      <c r="S27" s="15" t="s">
        <v>169</v>
      </c>
      <c r="T27" s="15" t="s">
        <v>170</v>
      </c>
      <c r="U27" s="17" t="s">
        <v>166</v>
      </c>
      <c r="V27" s="20">
        <v>42901</v>
      </c>
      <c r="W27" s="20">
        <v>42903</v>
      </c>
      <c r="X27" s="14">
        <v>20</v>
      </c>
      <c r="Y27" s="25">
        <f>9501+2925</f>
        <v>12426</v>
      </c>
      <c r="Z27" s="14">
        <v>0</v>
      </c>
      <c r="AA27" s="14"/>
      <c r="AB27" s="14"/>
      <c r="AC27" s="14">
        <v>20</v>
      </c>
      <c r="AD27" s="14">
        <v>20</v>
      </c>
      <c r="AE27" s="20">
        <v>42944</v>
      </c>
      <c r="AF27" s="28" t="s">
        <v>161</v>
      </c>
      <c r="AG27" s="14"/>
      <c r="AH27" s="20">
        <v>42944</v>
      </c>
      <c r="AI27" s="28" t="s">
        <v>162</v>
      </c>
      <c r="AJ27" s="29"/>
      <c r="AK27" s="30"/>
      <c r="AL27" s="30"/>
    </row>
    <row r="28" spans="1:38" ht="72" x14ac:dyDescent="0.25">
      <c r="A28" s="14">
        <v>2017</v>
      </c>
      <c r="B28" s="15" t="s">
        <v>163</v>
      </c>
      <c r="C28" s="14" t="s">
        <v>7</v>
      </c>
      <c r="D28" s="14">
        <v>500</v>
      </c>
      <c r="E28" s="22" t="s">
        <v>201</v>
      </c>
      <c r="F28" s="22" t="s">
        <v>143</v>
      </c>
      <c r="G28" s="22" t="s">
        <v>123</v>
      </c>
      <c r="H28" s="19" t="s">
        <v>202</v>
      </c>
      <c r="I28" s="19" t="s">
        <v>203</v>
      </c>
      <c r="J28" s="19" t="s">
        <v>204</v>
      </c>
      <c r="K28" s="17" t="s">
        <v>166</v>
      </c>
      <c r="L28" s="19" t="s">
        <v>11</v>
      </c>
      <c r="M28" s="14">
        <v>0</v>
      </c>
      <c r="N28" s="14">
        <v>0</v>
      </c>
      <c r="O28" s="15" t="s">
        <v>154</v>
      </c>
      <c r="P28" s="15" t="s">
        <v>155</v>
      </c>
      <c r="Q28" s="15" t="s">
        <v>156</v>
      </c>
      <c r="R28" s="15" t="s">
        <v>154</v>
      </c>
      <c r="S28" s="15" t="s">
        <v>169</v>
      </c>
      <c r="T28" s="15" t="s">
        <v>170</v>
      </c>
      <c r="U28" s="17" t="s">
        <v>166</v>
      </c>
      <c r="V28" s="20">
        <v>42886</v>
      </c>
      <c r="W28" s="20">
        <v>42889</v>
      </c>
      <c r="X28" s="14">
        <v>21</v>
      </c>
      <c r="Y28" s="25">
        <f>6818+2925</f>
        <v>9743</v>
      </c>
      <c r="Z28" s="14">
        <v>0</v>
      </c>
      <c r="AA28" s="14"/>
      <c r="AB28" s="14"/>
      <c r="AC28" s="14">
        <v>21</v>
      </c>
      <c r="AD28" s="14">
        <v>21</v>
      </c>
      <c r="AE28" s="20">
        <v>42944</v>
      </c>
      <c r="AF28" s="28" t="s">
        <v>161</v>
      </c>
      <c r="AG28" s="14"/>
      <c r="AH28" s="20">
        <v>42944</v>
      </c>
      <c r="AI28" s="28" t="s">
        <v>162</v>
      </c>
      <c r="AJ28" s="29"/>
      <c r="AK28" s="30"/>
      <c r="AL28" s="30"/>
    </row>
    <row r="29" spans="1:38" x14ac:dyDescent="0.25">
      <c r="A29" s="6"/>
      <c r="B29" s="7"/>
      <c r="D29" s="6"/>
      <c r="E29" s="10"/>
      <c r="F29" s="10"/>
      <c r="G29" s="12"/>
      <c r="H29" s="9"/>
      <c r="I29" s="11"/>
      <c r="J29" s="11"/>
      <c r="K29" s="10"/>
      <c r="O29" s="8"/>
      <c r="P29" s="8"/>
      <c r="Q29" s="8"/>
      <c r="R29" s="8"/>
      <c r="S29" s="8"/>
      <c r="T29" s="8"/>
      <c r="U29" s="10"/>
      <c r="V29" s="13"/>
      <c r="W29" s="13"/>
      <c r="AE29" s="13"/>
      <c r="AF29" s="8"/>
      <c r="AH29" s="13"/>
      <c r="AI29" s="8"/>
    </row>
  </sheetData>
  <mergeCells count="1">
    <mergeCell ref="A6:AI6"/>
  </mergeCells>
  <dataValidations count="2">
    <dataValidation type="list" allowBlank="1" showInputMessage="1" showErrorMessage="1" sqref="C8:C29">
      <formula1>hidden1</formula1>
    </dataValidation>
    <dataValidation type="list" allowBlank="1" showInputMessage="1" showErrorMessage="1" sqref="L8:L2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" workbookViewId="0">
      <selection activeCell="D4" sqref="D4:D37"/>
    </sheetView>
  </sheetViews>
  <sheetFormatPr baseColWidth="10" defaultColWidth="9.109375" defaultRowHeight="13.2" x14ac:dyDescent="0.25"/>
  <cols>
    <col min="1" max="1" width="3" customWidth="1"/>
    <col min="2" max="2" width="35.6640625" customWidth="1"/>
    <col min="3" max="3" width="27" customWidth="1"/>
    <col min="4" max="4" width="30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13.8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5">
      <c r="A4" s="31">
        <v>1</v>
      </c>
      <c r="B4">
        <v>3751</v>
      </c>
      <c r="C4" t="s">
        <v>151</v>
      </c>
      <c r="D4" s="31">
        <v>2500</v>
      </c>
    </row>
    <row r="5" spans="1:4" x14ac:dyDescent="0.25">
      <c r="A5" s="31">
        <v>1</v>
      </c>
      <c r="B5">
        <v>3711</v>
      </c>
      <c r="C5" t="s">
        <v>152</v>
      </c>
      <c r="D5" s="31">
        <v>2570.91</v>
      </c>
    </row>
    <row r="6" spans="1:4" x14ac:dyDescent="0.25">
      <c r="A6" s="31">
        <v>2</v>
      </c>
      <c r="B6" s="31">
        <v>3751</v>
      </c>
      <c r="C6" t="s">
        <v>151</v>
      </c>
      <c r="D6" s="31">
        <f>1250*3</f>
        <v>3750</v>
      </c>
    </row>
    <row r="7" spans="1:4" x14ac:dyDescent="0.25">
      <c r="A7" s="31">
        <v>2</v>
      </c>
      <c r="B7">
        <v>3711</v>
      </c>
      <c r="C7" t="s">
        <v>152</v>
      </c>
      <c r="D7" s="31">
        <v>6623</v>
      </c>
    </row>
    <row r="8" spans="1:4" x14ac:dyDescent="0.25">
      <c r="A8" s="31">
        <v>3</v>
      </c>
      <c r="B8" s="31">
        <v>3751</v>
      </c>
      <c r="C8" t="s">
        <v>151</v>
      </c>
      <c r="D8" s="31">
        <f>1875+2925</f>
        <v>4800</v>
      </c>
    </row>
    <row r="9" spans="1:4" x14ac:dyDescent="0.25">
      <c r="A9" s="31">
        <v>3</v>
      </c>
      <c r="B9">
        <v>3711</v>
      </c>
      <c r="C9" t="s">
        <v>152</v>
      </c>
      <c r="D9" s="31">
        <v>7965</v>
      </c>
    </row>
    <row r="10" spans="1:4" x14ac:dyDescent="0.25">
      <c r="A10" s="31">
        <v>4</v>
      </c>
      <c r="B10" s="32">
        <v>3751</v>
      </c>
      <c r="C10" t="s">
        <v>151</v>
      </c>
      <c r="D10" s="31">
        <f>1250*2</f>
        <v>2500</v>
      </c>
    </row>
    <row r="11" spans="1:4" x14ac:dyDescent="0.25">
      <c r="A11" s="31">
        <v>5</v>
      </c>
      <c r="B11" s="31">
        <v>3751</v>
      </c>
      <c r="C11" t="s">
        <v>151</v>
      </c>
      <c r="D11" s="31">
        <v>3750</v>
      </c>
    </row>
    <row r="12" spans="1:4" x14ac:dyDescent="0.25">
      <c r="A12" s="31">
        <v>5</v>
      </c>
      <c r="B12">
        <v>3711</v>
      </c>
      <c r="C12" t="s">
        <v>152</v>
      </c>
      <c r="D12" s="31">
        <v>5629</v>
      </c>
    </row>
    <row r="13" spans="1:4" x14ac:dyDescent="0.25">
      <c r="A13" s="31">
        <v>6</v>
      </c>
      <c r="B13" s="31">
        <v>3751</v>
      </c>
      <c r="C13" t="s">
        <v>151</v>
      </c>
      <c r="D13" s="31">
        <v>3000</v>
      </c>
    </row>
    <row r="14" spans="1:4" x14ac:dyDescent="0.25">
      <c r="A14" s="31">
        <v>7</v>
      </c>
      <c r="B14" s="31">
        <v>3751</v>
      </c>
      <c r="C14" t="s">
        <v>151</v>
      </c>
      <c r="D14" s="31">
        <v>1000</v>
      </c>
    </row>
    <row r="15" spans="1:4" x14ac:dyDescent="0.25">
      <c r="A15" s="31">
        <v>8</v>
      </c>
      <c r="B15" s="31">
        <v>3751</v>
      </c>
      <c r="C15" t="s">
        <v>151</v>
      </c>
      <c r="D15" s="31">
        <v>1000</v>
      </c>
    </row>
    <row r="16" spans="1:4" x14ac:dyDescent="0.25">
      <c r="A16" s="31">
        <v>8</v>
      </c>
      <c r="B16">
        <v>3711</v>
      </c>
      <c r="C16" t="s">
        <v>152</v>
      </c>
      <c r="D16" s="31">
        <v>2200</v>
      </c>
    </row>
    <row r="17" spans="1:4" x14ac:dyDescent="0.25">
      <c r="A17" s="31">
        <v>9</v>
      </c>
      <c r="B17" s="31">
        <v>3751</v>
      </c>
      <c r="C17" t="s">
        <v>151</v>
      </c>
      <c r="D17" s="31">
        <f>2000+2925</f>
        <v>4925</v>
      </c>
    </row>
    <row r="18" spans="1:4" x14ac:dyDescent="0.25">
      <c r="A18" s="31">
        <v>9</v>
      </c>
      <c r="B18">
        <v>3711</v>
      </c>
      <c r="C18" t="s">
        <v>152</v>
      </c>
      <c r="D18" s="31">
        <v>5318</v>
      </c>
    </row>
    <row r="19" spans="1:4" ht="14.4" x14ac:dyDescent="0.3">
      <c r="A19" s="31">
        <v>10</v>
      </c>
      <c r="B19">
        <v>3761</v>
      </c>
      <c r="C19" s="33" t="s">
        <v>205</v>
      </c>
      <c r="D19" s="31">
        <v>18568.900000000001</v>
      </c>
    </row>
    <row r="20" spans="1:4" ht="14.4" x14ac:dyDescent="0.3">
      <c r="A20" s="31">
        <v>10</v>
      </c>
      <c r="B20">
        <v>3712</v>
      </c>
      <c r="C20" s="33" t="s">
        <v>153</v>
      </c>
      <c r="D20" s="31">
        <v>13470</v>
      </c>
    </row>
    <row r="21" spans="1:4" x14ac:dyDescent="0.25">
      <c r="A21" s="31">
        <v>11</v>
      </c>
      <c r="B21" s="31">
        <v>3751</v>
      </c>
      <c r="C21" t="s">
        <v>151</v>
      </c>
      <c r="D21" s="31">
        <v>1000</v>
      </c>
    </row>
    <row r="22" spans="1:4" x14ac:dyDescent="0.25">
      <c r="A22" s="31">
        <v>11</v>
      </c>
      <c r="B22">
        <v>3711</v>
      </c>
      <c r="C22" t="s">
        <v>152</v>
      </c>
      <c r="D22" s="31">
        <v>4100</v>
      </c>
    </row>
    <row r="23" spans="1:4" x14ac:dyDescent="0.25">
      <c r="A23" s="31">
        <v>12</v>
      </c>
      <c r="B23" s="31">
        <v>3751</v>
      </c>
      <c r="C23" t="s">
        <v>151</v>
      </c>
      <c r="D23" s="31">
        <v>1000</v>
      </c>
    </row>
    <row r="24" spans="1:4" x14ac:dyDescent="0.25">
      <c r="A24" s="31">
        <v>13</v>
      </c>
      <c r="B24" s="31">
        <v>3751</v>
      </c>
      <c r="C24" t="s">
        <v>151</v>
      </c>
      <c r="D24" s="31">
        <v>1000</v>
      </c>
    </row>
    <row r="25" spans="1:4" x14ac:dyDescent="0.25">
      <c r="A25" s="31">
        <v>13</v>
      </c>
      <c r="B25">
        <v>3711</v>
      </c>
      <c r="C25" t="s">
        <v>152</v>
      </c>
      <c r="D25" s="31">
        <v>5641</v>
      </c>
    </row>
    <row r="26" spans="1:4" x14ac:dyDescent="0.25">
      <c r="A26" s="31">
        <v>14</v>
      </c>
      <c r="B26" s="31">
        <v>3751</v>
      </c>
      <c r="C26" t="s">
        <v>151</v>
      </c>
      <c r="D26" s="31">
        <v>1275</v>
      </c>
    </row>
    <row r="27" spans="1:4" x14ac:dyDescent="0.25">
      <c r="A27" s="31">
        <v>15</v>
      </c>
      <c r="B27" s="31">
        <v>3751</v>
      </c>
      <c r="C27" t="s">
        <v>151</v>
      </c>
      <c r="D27" s="31">
        <v>850</v>
      </c>
    </row>
    <row r="28" spans="1:4" x14ac:dyDescent="0.25">
      <c r="A28" s="31">
        <v>16</v>
      </c>
      <c r="B28" s="31">
        <v>3751</v>
      </c>
      <c r="C28" t="s">
        <v>151</v>
      </c>
      <c r="D28" s="31">
        <v>850</v>
      </c>
    </row>
    <row r="29" spans="1:4" x14ac:dyDescent="0.25">
      <c r="A29" s="31">
        <v>17</v>
      </c>
      <c r="B29" s="31">
        <v>3751</v>
      </c>
      <c r="C29" t="s">
        <v>151</v>
      </c>
      <c r="D29" s="31">
        <v>850</v>
      </c>
    </row>
    <row r="30" spans="1:4" x14ac:dyDescent="0.25">
      <c r="A30" s="31">
        <v>18</v>
      </c>
      <c r="B30" s="31">
        <v>3751</v>
      </c>
      <c r="C30" t="s">
        <v>151</v>
      </c>
      <c r="D30" s="31">
        <v>1500</v>
      </c>
    </row>
    <row r="31" spans="1:4" x14ac:dyDescent="0.25">
      <c r="A31" s="31">
        <v>18</v>
      </c>
      <c r="B31">
        <v>3711</v>
      </c>
      <c r="C31" t="s">
        <v>152</v>
      </c>
      <c r="D31" s="31">
        <v>5550</v>
      </c>
    </row>
    <row r="32" spans="1:4" x14ac:dyDescent="0.25">
      <c r="A32" s="31">
        <v>19</v>
      </c>
      <c r="B32" s="31">
        <v>3751</v>
      </c>
      <c r="C32" t="s">
        <v>151</v>
      </c>
      <c r="D32" s="31">
        <f>750*2</f>
        <v>1500</v>
      </c>
    </row>
    <row r="33" spans="1:4" x14ac:dyDescent="0.25">
      <c r="A33" s="31">
        <v>19</v>
      </c>
      <c r="B33">
        <v>3711</v>
      </c>
      <c r="C33" t="s">
        <v>152</v>
      </c>
      <c r="D33" s="31">
        <v>6535</v>
      </c>
    </row>
    <row r="34" spans="1:4" x14ac:dyDescent="0.25">
      <c r="A34" s="31">
        <v>20</v>
      </c>
      <c r="B34" s="31">
        <v>3751</v>
      </c>
      <c r="C34" t="s">
        <v>151</v>
      </c>
      <c r="D34" s="31">
        <f>1500+2925</f>
        <v>4425</v>
      </c>
    </row>
    <row r="35" spans="1:4" x14ac:dyDescent="0.25">
      <c r="A35" s="31">
        <v>20</v>
      </c>
      <c r="B35">
        <v>3711</v>
      </c>
      <c r="C35" t="s">
        <v>152</v>
      </c>
      <c r="D35" s="31">
        <v>8001</v>
      </c>
    </row>
    <row r="36" spans="1:4" x14ac:dyDescent="0.25">
      <c r="A36" s="31">
        <v>21</v>
      </c>
      <c r="B36" s="31">
        <v>3751</v>
      </c>
      <c r="C36" t="s">
        <v>151</v>
      </c>
      <c r="D36" s="34">
        <f>1500+2925</f>
        <v>4425</v>
      </c>
    </row>
    <row r="37" spans="1:4" x14ac:dyDescent="0.25">
      <c r="A37" s="31">
        <v>21</v>
      </c>
      <c r="B37">
        <v>3711</v>
      </c>
      <c r="C37" t="s">
        <v>152</v>
      </c>
      <c r="D37" s="31">
        <v>5318</v>
      </c>
    </row>
    <row r="52" spans="3:3" x14ac:dyDescent="0.25">
      <c r="C52" s="8"/>
    </row>
    <row r="54" spans="3:3" x14ac:dyDescent="0.25">
      <c r="C54" s="8"/>
    </row>
    <row r="56" spans="3:3" x14ac:dyDescent="0.25">
      <c r="C56" s="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D37" sqref="D37"/>
    </sheetView>
  </sheetViews>
  <sheetFormatPr baseColWidth="10" defaultColWidth="9.109375" defaultRowHeight="13.2" x14ac:dyDescent="0.25"/>
  <cols>
    <col min="1" max="1" width="3" customWidth="1"/>
  </cols>
  <sheetData>
    <row r="1" spans="1:2" hidden="1" x14ac:dyDescent="0.25">
      <c r="B1" t="s">
        <v>25</v>
      </c>
    </row>
    <row r="2" spans="1:2" hidden="1" x14ac:dyDescent="0.25">
      <c r="B2" t="s">
        <v>101</v>
      </c>
    </row>
    <row r="3" spans="1:2" ht="13.8" x14ac:dyDescent="0.25">
      <c r="A3" s="4" t="s">
        <v>92</v>
      </c>
      <c r="B3" s="4" t="s">
        <v>102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I31" sqref="I31"/>
    </sheetView>
  </sheetViews>
  <sheetFormatPr baseColWidth="10" defaultColWidth="9.109375" defaultRowHeight="13.2" x14ac:dyDescent="0.25"/>
  <cols>
    <col min="1" max="1" width="3" customWidth="1"/>
  </cols>
  <sheetData>
    <row r="1" spans="1:2" hidden="1" x14ac:dyDescent="0.25">
      <c r="B1" t="s">
        <v>25</v>
      </c>
    </row>
    <row r="2" spans="1:2" hidden="1" x14ac:dyDescent="0.25">
      <c r="B2" t="s">
        <v>104</v>
      </c>
    </row>
    <row r="3" spans="1:2" ht="13.8" x14ac:dyDescent="0.25">
      <c r="A3" s="5" t="s">
        <v>92</v>
      </c>
      <c r="B3" s="5" t="s">
        <v>103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</dc:creator>
  <cp:lastModifiedBy>Leidy Madera</cp:lastModifiedBy>
  <dcterms:created xsi:type="dcterms:W3CDTF">2017-07-31T14:12:35Z</dcterms:created>
  <dcterms:modified xsi:type="dcterms:W3CDTF">2017-08-19T05:29:27Z</dcterms:modified>
</cp:coreProperties>
</file>